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0920" activeTab="0"/>
  </bookViews>
  <sheets>
    <sheet name="2020" sheetId="1" r:id="rId1"/>
  </sheets>
  <definedNames>
    <definedName name="_xlnm.Print_Titles" localSheetId="0">'2020'!$5:$6</definedName>
    <definedName name="_xlnm.Print_Area" localSheetId="0">'2020'!$A$1:$J$41</definedName>
  </definedNames>
  <calcPr fullCalcOnLoad="1"/>
</workbook>
</file>

<file path=xl/sharedStrings.xml><?xml version="1.0" encoding="utf-8"?>
<sst xmlns="http://schemas.openxmlformats.org/spreadsheetml/2006/main" count="80" uniqueCount="70">
  <si>
    <t>Остаток на начало года</t>
  </si>
  <si>
    <t>ДОХОДЫ с учетом остатков на начало года:</t>
  </si>
  <si>
    <t>ДОХОДЫ, всего:</t>
  </si>
  <si>
    <t>РАСХОДЫ, всего:</t>
  </si>
  <si>
    <t>подушевой норматив выполнения ТП, руб.</t>
  </si>
  <si>
    <t>население УР, чел.</t>
  </si>
  <si>
    <t>Приложение к аналитической записке</t>
  </si>
  <si>
    <t>Штрафы, санкции, возмещение ущерба</t>
  </si>
  <si>
    <t>1.1</t>
  </si>
  <si>
    <t>1.2</t>
  </si>
  <si>
    <t>2</t>
  </si>
  <si>
    <t>2.1</t>
  </si>
  <si>
    <t>№ п/п</t>
  </si>
  <si>
    <t>2.2</t>
  </si>
  <si>
    <t>2.3</t>
  </si>
  <si>
    <t>2.4</t>
  </si>
  <si>
    <t>Безвозмездные поступления</t>
  </si>
  <si>
    <t>Межбюджетные трансферты, в том числе:</t>
  </si>
  <si>
    <t>расходы на выплаты персоналу</t>
  </si>
  <si>
    <t>содержание учреждения (коммунальные услуги, аренда, услуги связи и др.)</t>
  </si>
  <si>
    <t>социальные выплаты работникам (в связи с сокращением штата)</t>
  </si>
  <si>
    <t>субвенция бюджетам ТФОМС</t>
  </si>
  <si>
    <t>прочие межбюджетные трансферты, в т.ч. межтерриториальные расчеты за застрахованных граждан других субъектов РФ</t>
  </si>
  <si>
    <t>Налоговые и неналоговые доходы</t>
  </si>
  <si>
    <t>1</t>
  </si>
  <si>
    <t>I</t>
  </si>
  <si>
    <t>II</t>
  </si>
  <si>
    <t>2.1.1</t>
  </si>
  <si>
    <t>2.1.2</t>
  </si>
  <si>
    <t>Расходы Территориального фонда ОМС</t>
  </si>
  <si>
    <t>Средства нормированного страхового запаса ТФОМС УР</t>
  </si>
  <si>
    <t>прочие выплаты (штрафы, уплата налогов и др. расходы)</t>
  </si>
  <si>
    <t>Выполнение функций аппаратами государственных внебюджетных фондов РФ, в том числе:</t>
  </si>
  <si>
    <t>Наименование</t>
  </si>
  <si>
    <t>Доходы от оказания платных услуг (работ) и компенсации затрат государства (в т.ч. средства по результатам проведенных экспертиз)</t>
  </si>
  <si>
    <t>тыс. руб.</t>
  </si>
  <si>
    <t>1.2.1</t>
  </si>
  <si>
    <t>1.2.2</t>
  </si>
  <si>
    <t>1.2.3</t>
  </si>
  <si>
    <t>1.2.4</t>
  </si>
  <si>
    <r>
      <t xml:space="preserve">Финансовое обеспечение организации ОМС </t>
    </r>
    <r>
      <rPr>
        <u val="single"/>
        <sz val="14"/>
        <rFont val="Times New Roman"/>
        <family val="1"/>
      </rPr>
      <t>за счет иных источников</t>
    </r>
  </si>
  <si>
    <r>
      <t xml:space="preserve">Финансовое обеспечение организации ОМС </t>
    </r>
    <r>
      <rPr>
        <u val="single"/>
        <sz val="14"/>
        <rFont val="Times New Roman"/>
        <family val="1"/>
      </rPr>
      <t>за счет трансфертов из Федерального ФОМС</t>
    </r>
    <r>
      <rPr>
        <sz val="14"/>
        <rFont val="Times New Roman"/>
        <family val="1"/>
      </rPr>
      <t>, в том числе:</t>
    </r>
  </si>
  <si>
    <r>
      <t xml:space="preserve">Финансовое обеспечение организации ОМС </t>
    </r>
    <r>
      <rPr>
        <u val="single"/>
        <sz val="14"/>
        <rFont val="Times New Roman"/>
        <family val="1"/>
      </rPr>
      <t>за счет трансфертов из Федерального ФОМС</t>
    </r>
  </si>
  <si>
    <t>-</t>
  </si>
  <si>
    <r>
      <t xml:space="preserve">Финансовое обеспечение организации ОМС </t>
    </r>
    <r>
      <rPr>
        <u val="single"/>
        <sz val="14"/>
        <rFont val="Times New Roman"/>
        <family val="1"/>
      </rPr>
      <t>за счет трансфертов из Федерального ФОМС</t>
    </r>
    <r>
      <rPr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(cофинансирование расходов медицинской организации на оплату труда врачей и среднего медперсонала)</t>
    </r>
  </si>
  <si>
    <t>возвраты из бюджетов ТФОМС других субъектов РФ по результатам контроля за прошлый финансовый год</t>
  </si>
  <si>
    <t>возврат остатков субвенций прошлых лет на финансовое обеспечение организации ОМС на территориях субъектов РФ, из них:</t>
  </si>
  <si>
    <t>возврат от Минздрава УР единовременных компенсационных выплат, выплаченных медработкам в 2011-2017 годах, с которыми был прекращен трудовой договор</t>
  </si>
  <si>
    <t>Доходы от возврата остатков межбюджетных трансфертов, имеющих целевое назначение, прошлых лет</t>
  </si>
  <si>
    <t>Доходы от продажи материальных и нематериальных актовив</t>
  </si>
  <si>
    <t>1.3</t>
  </si>
  <si>
    <t>Возврат остатков субсидий и иных межбюджетных трансфертов, имеющих целевое назначение, прошлых лет из бюджетов ТФОМС</t>
  </si>
  <si>
    <t>Исполнение первоначального плана. %</t>
  </si>
  <si>
    <t>Исполнение плана с учетом внесенных изменений, %</t>
  </si>
  <si>
    <t>2019 год Фактическое исполнение бюджета Фонда</t>
  </si>
  <si>
    <t xml:space="preserve">План на 2020 год с учетом внесенных изменений </t>
  </si>
  <si>
    <t>2.5</t>
  </si>
  <si>
    <t>2.6</t>
  </si>
  <si>
    <t>Финансовое обеспечение медицинских организаций в условий чрезвычайной ситуации и (или при) возникновении угрозы распространения заболеваний, представляющих опасность для окружающих, в рамках реализации территориальной программы обязательного медицинского страхования</t>
  </si>
  <si>
    <r>
      <t>Финансовое обеспечение осуществления денежных выплат стимулирующего характера медицинским работникам</t>
    </r>
    <r>
      <rPr>
        <u val="single"/>
        <sz val="14"/>
        <rFont val="Times New Roman"/>
        <family val="1"/>
      </rPr>
      <t xml:space="preserve"> за выявление онкологических заболеваний</t>
    </r>
    <r>
      <rPr>
        <sz val="14"/>
        <rFont val="Times New Roman"/>
        <family val="1"/>
      </rPr>
      <t xml:space="preserve"> в ходе проведения</t>
    </r>
    <r>
      <rPr>
        <sz val="12"/>
        <rFont val="Times New Roman"/>
        <family val="1"/>
      </rPr>
      <t xml:space="preserve"> </t>
    </r>
  </si>
  <si>
    <t>2020 год</t>
  </si>
  <si>
    <t>Темп роста к 2019 году, в %</t>
  </si>
  <si>
    <t>возврат остатков межбюджетных трансфертов прошлых лет на осуществление единовременных выплат медицинским работникам в бюджет ФФОМС из бюджетов ТФОМС</t>
  </si>
  <si>
    <t>-2 030,9</t>
  </si>
  <si>
    <t>Анализ исполнения бюджета Территориального фонда обязательного медицинского страхования 
Удмуртской Республики в 2020 году</t>
  </si>
  <si>
    <t>Дефицит</t>
  </si>
  <si>
    <t>3</t>
  </si>
  <si>
    <t>Исполнение бюджета (законопроект №2037-6зп от 25.03.2021)</t>
  </si>
  <si>
    <t>План на 2020 год (по закону от 27.12.2019 № 76-РЗ )</t>
  </si>
  <si>
    <t>Прирост/
снижение 
2020 год к 2019 году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</si>
</sst>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_ ;\-#,##0\ "/>
    <numFmt numFmtId="175" formatCode="#,##0.00_ ;\-#,##0.00\ "/>
    <numFmt numFmtId="176" formatCode="0.0000"/>
    <numFmt numFmtId="177" formatCode="0.000"/>
    <numFmt numFmtId="178" formatCode="0.000%"/>
    <numFmt numFmtId="179" formatCode="0.00000"/>
    <numFmt numFmtId="180" formatCode="0.00000000"/>
    <numFmt numFmtId="181" formatCode="0.0000000"/>
    <numFmt numFmtId="182" formatCode="0.000000"/>
    <numFmt numFmtId="183" formatCode="#,##0.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.00_);_(* \(#,##0.00\);_(* &quot;-&quot;??_);_(@_)"/>
  </numFmts>
  <fonts count="6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7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3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sz val="16"/>
      <color indexed="10"/>
      <name val="Arial Cyr"/>
      <family val="0"/>
    </font>
    <font>
      <i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rgb="FFFF0000"/>
      <name val="Arial Cyr"/>
      <family val="0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sz val="16"/>
      <color rgb="FFFF0000"/>
      <name val="Arial Cyr"/>
      <family val="0"/>
    </font>
    <font>
      <i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EEF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 indent="2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left" vertical="center" wrapText="1" indent="3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49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7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4"/>
    </xf>
    <xf numFmtId="0" fontId="8" fillId="0" borderId="10" xfId="0" applyFont="1" applyBorder="1" applyAlignment="1">
      <alignment horizontal="left" vertical="center" wrapText="1" indent="4"/>
    </xf>
    <xf numFmtId="49" fontId="2" fillId="6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/>
    </xf>
    <xf numFmtId="49" fontId="59" fillId="0" borderId="10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/>
    </xf>
    <xf numFmtId="173" fontId="4" fillId="6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173" fontId="3" fillId="6" borderId="10" xfId="0" applyNumberFormat="1" applyFont="1" applyFill="1" applyBorder="1" applyAlignment="1">
      <alignment horizontal="center" vertical="center" wrapText="1"/>
    </xf>
    <xf numFmtId="173" fontId="14" fillId="6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73" fontId="61" fillId="0" borderId="10" xfId="0" applyNumberFormat="1" applyFont="1" applyFill="1" applyBorder="1" applyAlignment="1">
      <alignment horizontal="center" vertical="center" wrapText="1"/>
    </xf>
    <xf numFmtId="173" fontId="62" fillId="0" borderId="10" xfId="0" applyNumberFormat="1" applyFont="1" applyFill="1" applyBorder="1" applyAlignment="1">
      <alignment horizontal="center" vertical="center" wrapText="1"/>
    </xf>
    <xf numFmtId="173" fontId="3" fillId="6" borderId="10" xfId="0" applyNumberFormat="1" applyFont="1" applyFill="1" applyBorder="1" applyAlignment="1">
      <alignment horizontal="center" vertical="center"/>
    </xf>
    <xf numFmtId="173" fontId="4" fillId="6" borderId="10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 wrapText="1" indent="1"/>
    </xf>
    <xf numFmtId="4" fontId="63" fillId="0" borderId="0" xfId="0" applyNumberFormat="1" applyFont="1" applyAlignment="1">
      <alignment/>
    </xf>
    <xf numFmtId="0" fontId="14" fillId="18" borderId="10" xfId="0" applyFont="1" applyFill="1" applyBorder="1" applyAlignment="1">
      <alignment horizontal="center" vertical="center" wrapText="1"/>
    </xf>
    <xf numFmtId="173" fontId="64" fillId="18" borderId="10" xfId="0" applyNumberFormat="1" applyFont="1" applyFill="1" applyBorder="1" applyAlignment="1">
      <alignment horizontal="center" vertical="center"/>
    </xf>
    <xf numFmtId="173" fontId="8" fillId="18" borderId="10" xfId="0" applyNumberFormat="1" applyFont="1" applyFill="1" applyBorder="1" applyAlignment="1">
      <alignment horizontal="center" vertical="center"/>
    </xf>
    <xf numFmtId="173" fontId="3" fillId="18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73" fontId="8" fillId="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="60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7" sqref="F17"/>
    </sheetView>
  </sheetViews>
  <sheetFormatPr defaultColWidth="9.00390625" defaultRowHeight="12.75"/>
  <cols>
    <col min="1" max="1" width="7.125" style="5" customWidth="1"/>
    <col min="2" max="2" width="58.75390625" style="0" customWidth="1"/>
    <col min="3" max="3" width="20.75390625" style="0" customWidth="1"/>
    <col min="4" max="5" width="20.875" style="1" customWidth="1"/>
    <col min="6" max="6" width="22.625" style="1" customWidth="1"/>
    <col min="7" max="7" width="17.125" style="1" customWidth="1"/>
    <col min="8" max="9" width="20.875" style="9" customWidth="1"/>
    <col min="10" max="10" width="14.875" style="0" customWidth="1"/>
    <col min="11" max="11" width="26.875" style="0" customWidth="1"/>
    <col min="12" max="12" width="11.75390625" style="0" bestFit="1" customWidth="1"/>
  </cols>
  <sheetData>
    <row r="1" spans="6:10" ht="15.75" customHeight="1">
      <c r="F1" s="60" t="s">
        <v>6</v>
      </c>
      <c r="G1" s="60"/>
      <c r="H1" s="60"/>
      <c r="I1" s="60"/>
      <c r="J1" s="60"/>
    </row>
    <row r="2" spans="8:9" ht="15" customHeight="1">
      <c r="H2" s="19"/>
      <c r="I2" s="19"/>
    </row>
    <row r="3" spans="1:10" ht="45" customHeight="1">
      <c r="A3" s="61" t="s">
        <v>64</v>
      </c>
      <c r="B3" s="61"/>
      <c r="C3" s="61"/>
      <c r="D3" s="61"/>
      <c r="E3" s="61"/>
      <c r="F3" s="61"/>
      <c r="G3" s="61"/>
      <c r="H3" s="61"/>
      <c r="I3" s="61"/>
      <c r="J3" s="61"/>
    </row>
    <row r="4" spans="2:10" ht="19.5" customHeight="1">
      <c r="B4" s="2"/>
      <c r="C4" s="2"/>
      <c r="H4" s="19"/>
      <c r="I4" s="19"/>
      <c r="J4" s="19" t="s">
        <v>35</v>
      </c>
    </row>
    <row r="5" spans="1:10" ht="45" customHeight="1">
      <c r="A5" s="62" t="s">
        <v>12</v>
      </c>
      <c r="B5" s="63" t="s">
        <v>33</v>
      </c>
      <c r="C5" s="65" t="s">
        <v>54</v>
      </c>
      <c r="D5" s="64" t="s">
        <v>60</v>
      </c>
      <c r="E5" s="64"/>
      <c r="F5" s="64"/>
      <c r="G5" s="64"/>
      <c r="H5" s="64"/>
      <c r="I5" s="66" t="s">
        <v>69</v>
      </c>
      <c r="J5" s="66" t="s">
        <v>61</v>
      </c>
    </row>
    <row r="6" spans="1:10" ht="97.5">
      <c r="A6" s="62"/>
      <c r="B6" s="63"/>
      <c r="C6" s="65"/>
      <c r="D6" s="27" t="s">
        <v>68</v>
      </c>
      <c r="E6" s="27" t="s">
        <v>55</v>
      </c>
      <c r="F6" s="27" t="s">
        <v>67</v>
      </c>
      <c r="G6" s="28" t="s">
        <v>52</v>
      </c>
      <c r="H6" s="56" t="s">
        <v>53</v>
      </c>
      <c r="I6" s="66"/>
      <c r="J6" s="66"/>
    </row>
    <row r="7" spans="1:10" s="11" customFormat="1" ht="21" customHeight="1" hidden="1">
      <c r="A7" s="6"/>
      <c r="B7" s="7" t="s">
        <v>1</v>
      </c>
      <c r="C7" s="7"/>
      <c r="D7" s="20">
        <v>20447357.5</v>
      </c>
      <c r="E7" s="20" t="e">
        <f>#REF!+#REF!</f>
        <v>#REF!</v>
      </c>
      <c r="F7" s="20"/>
      <c r="G7" s="20"/>
      <c r="H7" s="57"/>
      <c r="I7" s="57"/>
      <c r="J7" s="29"/>
    </row>
    <row r="8" spans="1:10" ht="20.25" customHeight="1">
      <c r="A8" s="6"/>
      <c r="B8" s="4" t="s">
        <v>0</v>
      </c>
      <c r="C8" s="32">
        <v>135370.5</v>
      </c>
      <c r="D8" s="33" t="s">
        <v>43</v>
      </c>
      <c r="E8" s="32">
        <v>135370.5</v>
      </c>
      <c r="F8" s="34">
        <v>135370.5</v>
      </c>
      <c r="G8" s="34"/>
      <c r="H8" s="58"/>
      <c r="I8" s="68"/>
      <c r="J8" s="35"/>
    </row>
    <row r="9" spans="1:12" ht="30.75" customHeight="1">
      <c r="A9" s="25" t="s">
        <v>25</v>
      </c>
      <c r="B9" s="26" t="s">
        <v>2</v>
      </c>
      <c r="C9" s="36">
        <v>20584937.1</v>
      </c>
      <c r="D9" s="36">
        <v>21961556.1</v>
      </c>
      <c r="E9" s="36">
        <v>22173779.5</v>
      </c>
      <c r="F9" s="37">
        <v>22177776.9</v>
      </c>
      <c r="G9" s="37">
        <f>F9/D9*100</f>
        <v>100.98454225654801</v>
      </c>
      <c r="H9" s="59">
        <f>F9/E9*100</f>
        <v>100.01802759876817</v>
      </c>
      <c r="I9" s="37">
        <f>F9-C9</f>
        <v>1592839.799999997</v>
      </c>
      <c r="J9" s="38">
        <f>F9/C9*100</f>
        <v>107.73789005165332</v>
      </c>
      <c r="K9" s="55"/>
      <c r="L9" s="67"/>
    </row>
    <row r="10" spans="1:11" ht="20.25">
      <c r="A10" s="6" t="s">
        <v>24</v>
      </c>
      <c r="B10" s="12" t="s">
        <v>23</v>
      </c>
      <c r="C10" s="39">
        <v>107941.5</v>
      </c>
      <c r="D10" s="39">
        <v>62000</v>
      </c>
      <c r="E10" s="39">
        <v>93847.8</v>
      </c>
      <c r="F10" s="40">
        <v>96068.1</v>
      </c>
      <c r="G10" s="37">
        <f aca="true" t="shared" si="0" ref="G10:G35">F10/D10*100</f>
        <v>154.94854838709676</v>
      </c>
      <c r="H10" s="59">
        <f aca="true" t="shared" si="1" ref="H10:H39">F10/E10*100</f>
        <v>102.3658519432528</v>
      </c>
      <c r="I10" s="37">
        <f aca="true" t="shared" si="2" ref="I10:I39">F10-C10</f>
        <v>-11873.399999999994</v>
      </c>
      <c r="J10" s="38">
        <f>F10/C10*100</f>
        <v>89.00015286057726</v>
      </c>
      <c r="K10" s="55"/>
    </row>
    <row r="11" spans="1:11" s="11" customFormat="1" ht="75">
      <c r="A11" s="16" t="s">
        <v>8</v>
      </c>
      <c r="B11" s="17" t="s">
        <v>34</v>
      </c>
      <c r="C11" s="41">
        <v>15.1</v>
      </c>
      <c r="D11" s="42"/>
      <c r="E11" s="43">
        <v>423.8</v>
      </c>
      <c r="F11" s="44">
        <v>567.9</v>
      </c>
      <c r="G11" s="37"/>
      <c r="H11" s="59">
        <f t="shared" si="1"/>
        <v>134.00188768286927</v>
      </c>
      <c r="I11" s="37">
        <f t="shared" si="2"/>
        <v>552.8</v>
      </c>
      <c r="J11" s="38">
        <f>F11/C11*100</f>
        <v>3760.9271523178804</v>
      </c>
      <c r="K11" s="55"/>
    </row>
    <row r="12" spans="1:11" s="11" customFormat="1" ht="37.5">
      <c r="A12" s="16" t="s">
        <v>9</v>
      </c>
      <c r="B12" s="17" t="s">
        <v>49</v>
      </c>
      <c r="C12" s="41">
        <v>0.5</v>
      </c>
      <c r="D12" s="41"/>
      <c r="E12" s="43">
        <v>10.2</v>
      </c>
      <c r="F12" s="44">
        <v>22.9</v>
      </c>
      <c r="G12" s="37"/>
      <c r="H12" s="59">
        <f t="shared" si="1"/>
        <v>224.50980392156862</v>
      </c>
      <c r="I12" s="37">
        <f t="shared" si="2"/>
        <v>22.4</v>
      </c>
      <c r="J12" s="38">
        <f>F12/C12*100</f>
        <v>4580</v>
      </c>
      <c r="K12" s="55"/>
    </row>
    <row r="13" spans="1:11" s="11" customFormat="1" ht="20.25">
      <c r="A13" s="16" t="s">
        <v>50</v>
      </c>
      <c r="B13" s="17" t="s">
        <v>7</v>
      </c>
      <c r="C13" s="45">
        <v>107925.9</v>
      </c>
      <c r="D13" s="45">
        <v>62000</v>
      </c>
      <c r="E13" s="45">
        <v>93413.8</v>
      </c>
      <c r="F13" s="44">
        <v>95477.3</v>
      </c>
      <c r="G13" s="37">
        <f t="shared" si="0"/>
        <v>153.99564516129033</v>
      </c>
      <c r="H13" s="59">
        <f t="shared" si="1"/>
        <v>102.20898839357781</v>
      </c>
      <c r="I13" s="37">
        <f t="shared" si="2"/>
        <v>-12448.599999999991</v>
      </c>
      <c r="J13" s="38">
        <f>F13/C13*100</f>
        <v>88.46560464170325</v>
      </c>
      <c r="K13" s="55"/>
    </row>
    <row r="14" spans="1:11" s="13" customFormat="1" ht="21" customHeight="1">
      <c r="A14" s="6" t="s">
        <v>10</v>
      </c>
      <c r="B14" s="12" t="s">
        <v>16</v>
      </c>
      <c r="C14" s="39">
        <v>20477616.2</v>
      </c>
      <c r="D14" s="39">
        <v>21899556.1</v>
      </c>
      <c r="E14" s="39">
        <v>22079931.7</v>
      </c>
      <c r="F14" s="40">
        <v>22081708.8</v>
      </c>
      <c r="G14" s="37">
        <f t="shared" si="0"/>
        <v>100.83176434795406</v>
      </c>
      <c r="H14" s="59">
        <f t="shared" si="1"/>
        <v>100.00804848504129</v>
      </c>
      <c r="I14" s="37">
        <f t="shared" si="2"/>
        <v>1604092.6000000015</v>
      </c>
      <c r="J14" s="38">
        <f>F14/C14*100</f>
        <v>107.83339517809696</v>
      </c>
      <c r="K14" s="55"/>
    </row>
    <row r="15" spans="1:11" s="13" customFormat="1" ht="21" customHeight="1">
      <c r="A15" s="16" t="s">
        <v>11</v>
      </c>
      <c r="B15" s="22" t="s">
        <v>17</v>
      </c>
      <c r="C15" s="45">
        <v>20477616.2</v>
      </c>
      <c r="D15" s="45">
        <v>21899556.1</v>
      </c>
      <c r="E15" s="45">
        <v>22190044</v>
      </c>
      <c r="F15" s="44">
        <v>22193960.1</v>
      </c>
      <c r="G15" s="37">
        <f t="shared" si="0"/>
        <v>101.34433775121133</v>
      </c>
      <c r="H15" s="59">
        <f t="shared" si="1"/>
        <v>100.01764800466373</v>
      </c>
      <c r="I15" s="37">
        <f t="shared" si="2"/>
        <v>1716343.9000000022</v>
      </c>
      <c r="J15" s="38">
        <f>F15/C15*100</f>
        <v>108.38156103345662</v>
      </c>
      <c r="K15" s="55"/>
    </row>
    <row r="16" spans="1:11" s="13" customFormat="1" ht="21" customHeight="1">
      <c r="A16" s="16" t="s">
        <v>27</v>
      </c>
      <c r="B16" s="23" t="s">
        <v>21</v>
      </c>
      <c r="C16" s="46">
        <v>20051857.5</v>
      </c>
      <c r="D16" s="46">
        <v>21454556.1</v>
      </c>
      <c r="E16" s="46">
        <v>21464556.1</v>
      </c>
      <c r="F16" s="47">
        <v>21464556.1</v>
      </c>
      <c r="G16" s="37">
        <f t="shared" si="0"/>
        <v>100.0466101463642</v>
      </c>
      <c r="H16" s="59">
        <f t="shared" si="1"/>
        <v>100</v>
      </c>
      <c r="I16" s="37">
        <f t="shared" si="2"/>
        <v>1412698.6000000015</v>
      </c>
      <c r="J16" s="38">
        <f>F16/C16*100</f>
        <v>107.0452256106448</v>
      </c>
      <c r="K16" s="55"/>
    </row>
    <row r="17" spans="1:11" s="13" customFormat="1" ht="75">
      <c r="A17" s="16" t="s">
        <v>28</v>
      </c>
      <c r="B17" s="24" t="s">
        <v>22</v>
      </c>
      <c r="C17" s="46">
        <v>425758.7</v>
      </c>
      <c r="D17" s="46">
        <v>435000</v>
      </c>
      <c r="E17" s="46">
        <v>510000</v>
      </c>
      <c r="F17" s="47">
        <v>518727.8</v>
      </c>
      <c r="G17" s="37">
        <f t="shared" si="0"/>
        <v>119.24777011494253</v>
      </c>
      <c r="H17" s="59">
        <f t="shared" si="1"/>
        <v>101.71133333333333</v>
      </c>
      <c r="I17" s="37">
        <f t="shared" si="2"/>
        <v>92969.09999999998</v>
      </c>
      <c r="J17" s="38">
        <f>F17/C17*100</f>
        <v>121.83610105912103</v>
      </c>
      <c r="K17" s="55"/>
    </row>
    <row r="18" spans="1:11" s="13" customFormat="1" ht="60.75" customHeight="1">
      <c r="A18" s="16" t="s">
        <v>13</v>
      </c>
      <c r="B18" s="8" t="s">
        <v>48</v>
      </c>
      <c r="C18" s="45">
        <v>2519.1</v>
      </c>
      <c r="D18" s="41"/>
      <c r="E18" s="33">
        <v>1821.6</v>
      </c>
      <c r="F18" s="44">
        <v>2243.5</v>
      </c>
      <c r="G18" s="37"/>
      <c r="H18" s="59">
        <f t="shared" si="1"/>
        <v>123.16095740008784</v>
      </c>
      <c r="I18" s="37">
        <f t="shared" si="2"/>
        <v>-275.5999999999999</v>
      </c>
      <c r="J18" s="38">
        <f>F18/C18*100</f>
        <v>89.05958477233933</v>
      </c>
      <c r="K18" s="55"/>
    </row>
    <row r="19" spans="1:11" s="31" customFormat="1" ht="93.75" hidden="1">
      <c r="A19" s="30"/>
      <c r="B19" s="24" t="s">
        <v>47</v>
      </c>
      <c r="C19" s="45"/>
      <c r="D19" s="45"/>
      <c r="E19" s="45"/>
      <c r="F19" s="45">
        <v>2030.9</v>
      </c>
      <c r="G19" s="37"/>
      <c r="H19" s="59" t="e">
        <f t="shared" si="1"/>
        <v>#DIV/0!</v>
      </c>
      <c r="I19" s="37">
        <f t="shared" si="2"/>
        <v>2030.9</v>
      </c>
      <c r="J19" s="38" t="e">
        <f>F19/C19*100</f>
        <v>#DIV/0!</v>
      </c>
      <c r="K19" s="55"/>
    </row>
    <row r="20" spans="1:11" s="31" customFormat="1" ht="56.25" hidden="1">
      <c r="A20" s="30"/>
      <c r="B20" s="24" t="s">
        <v>45</v>
      </c>
      <c r="C20" s="45"/>
      <c r="D20" s="45"/>
      <c r="E20" s="45"/>
      <c r="F20" s="45">
        <v>212.6</v>
      </c>
      <c r="G20" s="37"/>
      <c r="H20" s="59" t="e">
        <f t="shared" si="1"/>
        <v>#DIV/0!</v>
      </c>
      <c r="I20" s="37">
        <f t="shared" si="2"/>
        <v>212.6</v>
      </c>
      <c r="J20" s="38" t="e">
        <f>F20/C20*100</f>
        <v>#DIV/0!</v>
      </c>
      <c r="K20" s="55"/>
    </row>
    <row r="21" spans="1:11" s="13" customFormat="1" ht="75">
      <c r="A21" s="16" t="s">
        <v>14</v>
      </c>
      <c r="B21" s="8" t="s">
        <v>51</v>
      </c>
      <c r="C21" s="45">
        <v>-3139.7</v>
      </c>
      <c r="D21" s="45"/>
      <c r="E21" s="45">
        <v>-111933.9</v>
      </c>
      <c r="F21" s="45">
        <v>-114494.8</v>
      </c>
      <c r="G21" s="37"/>
      <c r="H21" s="59">
        <f t="shared" si="1"/>
        <v>102.28786810787437</v>
      </c>
      <c r="I21" s="37">
        <f t="shared" si="2"/>
        <v>-111355.1</v>
      </c>
      <c r="J21" s="38">
        <f>F21/C21*100</f>
        <v>3646.679619071886</v>
      </c>
      <c r="K21" s="55"/>
    </row>
    <row r="22" spans="1:11" s="13" customFormat="1" ht="90" customHeight="1">
      <c r="A22" s="16"/>
      <c r="B22" s="24" t="s">
        <v>46</v>
      </c>
      <c r="C22" s="47"/>
      <c r="D22" s="48" t="s">
        <v>43</v>
      </c>
      <c r="E22" s="49"/>
      <c r="F22" s="47">
        <v>-112463.9</v>
      </c>
      <c r="G22" s="37"/>
      <c r="H22" s="59"/>
      <c r="I22" s="37">
        <f t="shared" si="2"/>
        <v>-112463.9</v>
      </c>
      <c r="J22" s="38"/>
      <c r="K22" s="55"/>
    </row>
    <row r="23" spans="1:11" s="13" customFormat="1" ht="54.75" customHeight="1">
      <c r="A23" s="16"/>
      <c r="B23" s="24" t="s">
        <v>62</v>
      </c>
      <c r="C23" s="47"/>
      <c r="D23" s="48" t="s">
        <v>43</v>
      </c>
      <c r="E23" s="49"/>
      <c r="F23" s="47" t="s">
        <v>63</v>
      </c>
      <c r="G23" s="37"/>
      <c r="H23" s="59"/>
      <c r="I23" s="37"/>
      <c r="J23" s="38"/>
      <c r="K23" s="55"/>
    </row>
    <row r="24" spans="1:11" ht="32.25" customHeight="1">
      <c r="A24" s="25" t="s">
        <v>26</v>
      </c>
      <c r="B24" s="26" t="s">
        <v>3</v>
      </c>
      <c r="C24" s="50">
        <v>20559461.1</v>
      </c>
      <c r="D24" s="50">
        <v>21961556.1</v>
      </c>
      <c r="E24" s="50">
        <v>22307150</v>
      </c>
      <c r="F24" s="50">
        <v>22154344.7</v>
      </c>
      <c r="G24" s="37">
        <f t="shared" si="0"/>
        <v>100.87784580984223</v>
      </c>
      <c r="H24" s="59">
        <f t="shared" si="1"/>
        <v>99.3149940714076</v>
      </c>
      <c r="I24" s="37">
        <f t="shared" si="2"/>
        <v>1594883.5999999978</v>
      </c>
      <c r="J24" s="38">
        <f>F24/C24*100</f>
        <v>107.75741928371846</v>
      </c>
      <c r="K24" s="55"/>
    </row>
    <row r="25" spans="1:11" ht="56.25">
      <c r="A25" s="6" t="s">
        <v>24</v>
      </c>
      <c r="B25" s="14" t="s">
        <v>32</v>
      </c>
      <c r="C25" s="40">
        <v>138355.6</v>
      </c>
      <c r="D25" s="40">
        <v>146860.5</v>
      </c>
      <c r="E25" s="40">
        <v>146860.5</v>
      </c>
      <c r="F25" s="40">
        <v>140618.3</v>
      </c>
      <c r="G25" s="37">
        <f t="shared" si="0"/>
        <v>95.74957187262741</v>
      </c>
      <c r="H25" s="59">
        <f t="shared" si="1"/>
        <v>95.74957187262741</v>
      </c>
      <c r="I25" s="37">
        <f t="shared" si="2"/>
        <v>2262.6999999999825</v>
      </c>
      <c r="J25" s="38">
        <f>F25/C25*100</f>
        <v>101.63542350291566</v>
      </c>
      <c r="K25" s="55"/>
    </row>
    <row r="26" spans="1:11" ht="37.5">
      <c r="A26" s="6" t="s">
        <v>8</v>
      </c>
      <c r="B26" s="17" t="s">
        <v>40</v>
      </c>
      <c r="C26" s="44">
        <v>5925.4</v>
      </c>
      <c r="D26" s="44">
        <v>2000</v>
      </c>
      <c r="E26" s="44">
        <v>2000</v>
      </c>
      <c r="F26" s="44">
        <v>1552.8</v>
      </c>
      <c r="G26" s="37">
        <f t="shared" si="0"/>
        <v>77.64</v>
      </c>
      <c r="H26" s="59">
        <f t="shared" si="1"/>
        <v>77.64</v>
      </c>
      <c r="I26" s="37">
        <f t="shared" si="2"/>
        <v>-4372.599999999999</v>
      </c>
      <c r="J26" s="38">
        <f>F26/C26*100</f>
        <v>26.205825767036828</v>
      </c>
      <c r="K26" s="55"/>
    </row>
    <row r="27" spans="1:11" ht="56.25">
      <c r="A27" s="6" t="s">
        <v>9</v>
      </c>
      <c r="B27" s="17" t="s">
        <v>41</v>
      </c>
      <c r="C27" s="44">
        <v>132430.2</v>
      </c>
      <c r="D27" s="44">
        <v>144860.5</v>
      </c>
      <c r="E27" s="44">
        <v>144860.5</v>
      </c>
      <c r="F27" s="44">
        <v>139065.5</v>
      </c>
      <c r="G27" s="37">
        <f t="shared" si="0"/>
        <v>95.99959961480182</v>
      </c>
      <c r="H27" s="59">
        <f t="shared" si="1"/>
        <v>95.99959961480182</v>
      </c>
      <c r="I27" s="37">
        <f t="shared" si="2"/>
        <v>6635.299999999988</v>
      </c>
      <c r="J27" s="38">
        <f>F27/C27*100</f>
        <v>105.01041303267682</v>
      </c>
      <c r="K27" s="55"/>
    </row>
    <row r="28" spans="1:11" ht="20.25">
      <c r="A28" s="16" t="s">
        <v>36</v>
      </c>
      <c r="B28" s="10" t="s">
        <v>18</v>
      </c>
      <c r="C28" s="47">
        <v>99754.5</v>
      </c>
      <c r="D28" s="44">
        <v>103925.5</v>
      </c>
      <c r="E28" s="44">
        <v>103925.5</v>
      </c>
      <c r="F28" s="44">
        <v>102395.4</v>
      </c>
      <c r="G28" s="37">
        <f t="shared" si="0"/>
        <v>98.52769532020534</v>
      </c>
      <c r="H28" s="59">
        <f t="shared" si="1"/>
        <v>98.52769532020534</v>
      </c>
      <c r="I28" s="37">
        <f t="shared" si="2"/>
        <v>2640.899999999994</v>
      </c>
      <c r="J28" s="38">
        <f>F28/C28*100</f>
        <v>102.64739936544215</v>
      </c>
      <c r="K28" s="55"/>
    </row>
    <row r="29" spans="1:11" ht="37.5">
      <c r="A29" s="16" t="s">
        <v>37</v>
      </c>
      <c r="B29" s="10" t="s">
        <v>19</v>
      </c>
      <c r="C29" s="47">
        <v>32177.7</v>
      </c>
      <c r="D29" s="44">
        <v>40502</v>
      </c>
      <c r="E29" s="44">
        <v>39497.7</v>
      </c>
      <c r="F29" s="44">
        <v>35323.1</v>
      </c>
      <c r="G29" s="37">
        <f t="shared" si="0"/>
        <v>87.2132240383191</v>
      </c>
      <c r="H29" s="59">
        <f t="shared" si="1"/>
        <v>89.43077698195086</v>
      </c>
      <c r="I29" s="37">
        <f t="shared" si="2"/>
        <v>3145.399999999998</v>
      </c>
      <c r="J29" s="38">
        <f>F29/C29*100</f>
        <v>109.77509268841463</v>
      </c>
      <c r="K29" s="55"/>
    </row>
    <row r="30" spans="1:11" ht="37.5">
      <c r="A30" s="16" t="s">
        <v>38</v>
      </c>
      <c r="B30" s="10" t="s">
        <v>20</v>
      </c>
      <c r="C30" s="47">
        <v>58.4</v>
      </c>
      <c r="D30" s="44"/>
      <c r="E30" s="44">
        <v>586.4</v>
      </c>
      <c r="F30" s="44">
        <v>550.7</v>
      </c>
      <c r="G30" s="37"/>
      <c r="H30" s="59">
        <f t="shared" si="1"/>
        <v>93.91200545702594</v>
      </c>
      <c r="I30" s="37">
        <f t="shared" si="2"/>
        <v>492.30000000000007</v>
      </c>
      <c r="J30" s="38">
        <f>F30/C30*100</f>
        <v>942.9794520547946</v>
      </c>
      <c r="K30" s="55"/>
    </row>
    <row r="31" spans="1:11" ht="37.5">
      <c r="A31" s="16" t="s">
        <v>39</v>
      </c>
      <c r="B31" s="10" t="s">
        <v>31</v>
      </c>
      <c r="C31" s="47">
        <v>424.6</v>
      </c>
      <c r="D31" s="44">
        <v>433</v>
      </c>
      <c r="E31" s="44">
        <v>850.9</v>
      </c>
      <c r="F31" s="44">
        <v>796.3</v>
      </c>
      <c r="G31" s="37">
        <f t="shared" si="0"/>
        <v>183.9030023094688</v>
      </c>
      <c r="H31" s="59">
        <f t="shared" si="1"/>
        <v>93.58326477846985</v>
      </c>
      <c r="I31" s="37">
        <f t="shared" si="2"/>
        <v>371.69999999999993</v>
      </c>
      <c r="J31" s="38">
        <f>F31/C31*100</f>
        <v>187.54121526142248</v>
      </c>
      <c r="K31" s="55"/>
    </row>
    <row r="32" spans="1:11" s="13" customFormat="1" ht="21.75" customHeight="1">
      <c r="A32" s="6" t="s">
        <v>10</v>
      </c>
      <c r="B32" s="15" t="s">
        <v>29</v>
      </c>
      <c r="C32" s="40">
        <v>20421105.5</v>
      </c>
      <c r="D32" s="40">
        <v>21814695.6</v>
      </c>
      <c r="E32" s="40">
        <v>22160289.5</v>
      </c>
      <c r="F32" s="40">
        <v>22013726.4</v>
      </c>
      <c r="G32" s="37">
        <f t="shared" si="0"/>
        <v>100.91237028308566</v>
      </c>
      <c r="H32" s="59">
        <f t="shared" si="1"/>
        <v>99.33862280995922</v>
      </c>
      <c r="I32" s="37">
        <f t="shared" si="2"/>
        <v>1592620.8999999985</v>
      </c>
      <c r="J32" s="38">
        <f>F32/C32*100</f>
        <v>107.79889658765045</v>
      </c>
      <c r="K32" s="55"/>
    </row>
    <row r="33" spans="1:11" s="9" customFormat="1" ht="39" customHeight="1">
      <c r="A33" s="18" t="s">
        <v>11</v>
      </c>
      <c r="B33" s="17" t="s">
        <v>40</v>
      </c>
      <c r="C33" s="44">
        <v>21265.7</v>
      </c>
      <c r="D33" s="44"/>
      <c r="E33" s="44">
        <v>5910.9</v>
      </c>
      <c r="F33" s="44">
        <v>5910.9</v>
      </c>
      <c r="G33" s="37"/>
      <c r="H33" s="59">
        <f t="shared" si="1"/>
        <v>100</v>
      </c>
      <c r="I33" s="37">
        <f t="shared" si="2"/>
        <v>-15354.800000000001</v>
      </c>
      <c r="J33" s="38">
        <f>F33/C33*100</f>
        <v>27.79546405714366</v>
      </c>
      <c r="K33" s="55"/>
    </row>
    <row r="34" spans="1:11" s="9" customFormat="1" ht="37.5">
      <c r="A34" s="18" t="s">
        <v>13</v>
      </c>
      <c r="B34" s="17" t="s">
        <v>30</v>
      </c>
      <c r="C34" s="44">
        <v>84453.4</v>
      </c>
      <c r="D34" s="44">
        <v>60000</v>
      </c>
      <c r="E34" s="44">
        <v>102015.9</v>
      </c>
      <c r="F34" s="44">
        <v>68856.6</v>
      </c>
      <c r="G34" s="37">
        <f t="shared" si="0"/>
        <v>114.761</v>
      </c>
      <c r="H34" s="59">
        <f t="shared" si="1"/>
        <v>67.4959491608661</v>
      </c>
      <c r="I34" s="37">
        <f t="shared" si="2"/>
        <v>-15596.799999999988</v>
      </c>
      <c r="J34" s="38">
        <f>F34/C34*100</f>
        <v>81.53206383638789</v>
      </c>
      <c r="K34" s="55"/>
    </row>
    <row r="35" spans="1:11" s="9" customFormat="1" ht="42" customHeight="1">
      <c r="A35" s="18" t="s">
        <v>14</v>
      </c>
      <c r="B35" s="17" t="s">
        <v>42</v>
      </c>
      <c r="C35" s="44">
        <v>20293637.1</v>
      </c>
      <c r="D35" s="44">
        <v>21754695.6</v>
      </c>
      <c r="E35" s="44">
        <v>21836874.8</v>
      </c>
      <c r="F35" s="44">
        <v>21833727.8</v>
      </c>
      <c r="G35" s="37">
        <f t="shared" si="0"/>
        <v>100.36328800665912</v>
      </c>
      <c r="H35" s="59">
        <f t="shared" si="1"/>
        <v>99.98558859713754</v>
      </c>
      <c r="I35" s="37">
        <f t="shared" si="2"/>
        <v>1540090.6999999993</v>
      </c>
      <c r="J35" s="38">
        <f>F35/C35*100</f>
        <v>107.58903242632638</v>
      </c>
      <c r="K35" s="55"/>
    </row>
    <row r="36" spans="1:11" ht="96">
      <c r="A36" s="18" t="s">
        <v>15</v>
      </c>
      <c r="B36" s="17" t="s">
        <v>44</v>
      </c>
      <c r="C36" s="44">
        <v>21749.3</v>
      </c>
      <c r="D36" s="40"/>
      <c r="E36" s="44">
        <v>133070.6</v>
      </c>
      <c r="F36" s="44">
        <v>32437.5</v>
      </c>
      <c r="G36" s="37"/>
      <c r="H36" s="59">
        <f t="shared" si="1"/>
        <v>24.37615821977206</v>
      </c>
      <c r="I36" s="37">
        <f t="shared" si="2"/>
        <v>10688.2</v>
      </c>
      <c r="J36" s="38"/>
      <c r="K36" s="55"/>
    </row>
    <row r="37" spans="1:11" ht="93.75">
      <c r="A37" s="18" t="s">
        <v>56</v>
      </c>
      <c r="B37" s="17" t="s">
        <v>59</v>
      </c>
      <c r="C37" s="48"/>
      <c r="D37" s="48"/>
      <c r="E37" s="44">
        <v>9623.7</v>
      </c>
      <c r="F37" s="48"/>
      <c r="G37" s="37"/>
      <c r="H37" s="59">
        <f t="shared" si="1"/>
        <v>0</v>
      </c>
      <c r="I37" s="37">
        <f t="shared" si="2"/>
        <v>0</v>
      </c>
      <c r="J37" s="38"/>
      <c r="K37" s="55"/>
    </row>
    <row r="38" spans="1:11" ht="150">
      <c r="A38" s="18" t="s">
        <v>57</v>
      </c>
      <c r="B38" s="17" t="s">
        <v>58</v>
      </c>
      <c r="C38" s="44"/>
      <c r="D38" s="44"/>
      <c r="E38" s="44">
        <v>72793.6</v>
      </c>
      <c r="F38" s="44">
        <v>72793.6</v>
      </c>
      <c r="G38" s="37"/>
      <c r="H38" s="59">
        <f t="shared" si="1"/>
        <v>100</v>
      </c>
      <c r="I38" s="37">
        <f t="shared" si="2"/>
        <v>72793.6</v>
      </c>
      <c r="J38" s="38"/>
      <c r="K38" s="55"/>
    </row>
    <row r="39" spans="1:10" ht="19.5">
      <c r="A39" s="53" t="s">
        <v>66</v>
      </c>
      <c r="B39" s="54" t="s">
        <v>65</v>
      </c>
      <c r="C39" s="51">
        <f>C9-C24</f>
        <v>25476</v>
      </c>
      <c r="D39" s="51">
        <f>D9-D24</f>
        <v>0</v>
      </c>
      <c r="E39" s="51">
        <f>E9-E24</f>
        <v>-133370.5</v>
      </c>
      <c r="F39" s="51">
        <f>F9-F24</f>
        <v>23432.199999999255</v>
      </c>
      <c r="G39" s="37"/>
      <c r="H39" s="59">
        <f t="shared" si="1"/>
        <v>-17.569252570845318</v>
      </c>
      <c r="I39" s="37">
        <f t="shared" si="2"/>
        <v>-2043.800000000745</v>
      </c>
      <c r="J39" s="38">
        <f>F39/C39*100</f>
        <v>91.97754749567929</v>
      </c>
    </row>
    <row r="40" spans="2:6" ht="19.5" hidden="1">
      <c r="B40" s="2" t="s">
        <v>4</v>
      </c>
      <c r="C40" s="2"/>
      <c r="D40" s="52"/>
      <c r="E40" s="52"/>
      <c r="F40" s="52"/>
    </row>
    <row r="41" spans="2:6" ht="19.5" hidden="1">
      <c r="B41" s="2" t="s">
        <v>5</v>
      </c>
      <c r="C41" s="2"/>
      <c r="D41" s="21"/>
      <c r="E41" s="21"/>
      <c r="F41" s="21"/>
    </row>
    <row r="42" spans="2:3" ht="15.75">
      <c r="B42" s="1"/>
      <c r="C42" s="1"/>
    </row>
    <row r="44" spans="2:3" ht="15.75">
      <c r="B44" s="3"/>
      <c r="C44" s="3"/>
    </row>
    <row r="45" spans="1:10" s="1" customFormat="1" ht="15.75">
      <c r="A45" s="5"/>
      <c r="B45" s="3"/>
      <c r="C45" s="3"/>
      <c r="H45" s="9"/>
      <c r="I45" s="9"/>
      <c r="J45"/>
    </row>
    <row r="46" spans="1:10" s="1" customFormat="1" ht="15.75">
      <c r="A46" s="5"/>
      <c r="B46" s="3"/>
      <c r="C46" s="3"/>
      <c r="H46" s="9"/>
      <c r="I46" s="9"/>
      <c r="J46"/>
    </row>
    <row r="47" spans="1:10" s="1" customFormat="1" ht="15.75">
      <c r="A47" s="5"/>
      <c r="B47"/>
      <c r="C47"/>
      <c r="H47" s="9"/>
      <c r="I47" s="9"/>
      <c r="J47"/>
    </row>
  </sheetData>
  <sheetProtection/>
  <mergeCells count="8">
    <mergeCell ref="F1:J1"/>
    <mergeCell ref="A3:J3"/>
    <mergeCell ref="A5:A6"/>
    <mergeCell ref="B5:B6"/>
    <mergeCell ref="D5:H5"/>
    <mergeCell ref="C5:C6"/>
    <mergeCell ref="J5:J6"/>
    <mergeCell ref="I5:I6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Зорина</dc:creator>
  <cp:keywords/>
  <dc:description/>
  <cp:lastModifiedBy>Сафина Яна Олеговна</cp:lastModifiedBy>
  <cp:lastPrinted>2021-05-14T06:24:36Z</cp:lastPrinted>
  <dcterms:created xsi:type="dcterms:W3CDTF">2011-08-04T13:21:41Z</dcterms:created>
  <dcterms:modified xsi:type="dcterms:W3CDTF">2021-05-14T10:52:07Z</dcterms:modified>
  <cp:category/>
  <cp:version/>
  <cp:contentType/>
  <cp:contentStatus/>
</cp:coreProperties>
</file>